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8"/>
  <workbookPr/>
  <mc:AlternateContent xmlns:mc="http://schemas.openxmlformats.org/markup-compatibility/2006">
    <mc:Choice Requires="x15">
      <x15ac:absPath xmlns:x15ac="http://schemas.microsoft.com/office/spreadsheetml/2010/11/ac" url="https://yazamootcoil-my.sharepoint.com/personal/yaniv_yazamoot_co_il/Documents/שיווק/חומר לאתר החדש/אקסלים להעלות לאתר/מתקדם מעודכן/"/>
    </mc:Choice>
  </mc:AlternateContent>
  <xr:revisionPtr revIDLastSave="396" documentId="8_{E36B1A45-4C64-4EA4-BD48-D97D4C38DC24}" xr6:coauthVersionLast="47" xr6:coauthVersionMax="47" xr10:uidLastSave="{EC4D1680-4A2B-461A-9122-878F095EF555}"/>
  <bookViews>
    <workbookView xWindow="38290" yWindow="-110" windowWidth="19420" windowHeight="10420" xr2:uid="{00000000-000D-0000-FFFF-FFFF00000000}"/>
  </bookViews>
  <sheets>
    <sheet name="Φύλλο1" sheetId="1" r:id="rId1"/>
  </sheets>
  <definedNames>
    <definedName name="די2">Φύλλο1!$A$1:$F$30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8" i="1" s="1"/>
  <c r="E12" i="1"/>
  <c r="E18" i="1" s="1"/>
  <c r="F12" i="1"/>
  <c r="F19" i="1" s="1"/>
  <c r="C19" i="1"/>
  <c r="C20" i="1"/>
  <c r="D19" i="1" l="1"/>
  <c r="F13" i="1"/>
  <c r="E20" i="1"/>
  <c r="F20" i="1"/>
  <c r="F18" i="1"/>
  <c r="D20" i="1"/>
  <c r="E19" i="1"/>
  <c r="E23" i="1" l="1"/>
  <c r="E25" i="1" s="1"/>
  <c r="D23" i="1"/>
  <c r="D24" i="1" s="1"/>
  <c r="F23" i="1"/>
  <c r="F25" i="1" s="1"/>
  <c r="E24" i="1" l="1"/>
  <c r="D25" i="1"/>
  <c r="F24" i="1"/>
</calcChain>
</file>

<file path=xl/sharedStrings.xml><?xml version="1.0" encoding="utf-8"?>
<sst xmlns="http://schemas.openxmlformats.org/spreadsheetml/2006/main" count="15" uniqueCount="15">
  <si>
    <t>חישוב מס הכנסה לנכסים פרטיים</t>
  </si>
  <si>
    <t>הכניסו נתונים במשבצות הירוקות</t>
  </si>
  <si>
    <t xml:space="preserve"> </t>
  </si>
  <si>
    <t>נכס מגורים</t>
  </si>
  <si>
    <t>השכרה ז"ק</t>
  </si>
  <si>
    <t>נכס מסחרי</t>
  </si>
  <si>
    <t>הכנסה חודשית משכירות</t>
  </si>
  <si>
    <t>הכנסה שנתית</t>
  </si>
  <si>
    <t>מס בולים</t>
  </si>
  <si>
    <t>מס הכנסה</t>
  </si>
  <si>
    <t>סה"כ מס</t>
  </si>
  <si>
    <t>אחוז המס</t>
  </si>
  <si>
    <t>רווח</t>
  </si>
  <si>
    <t xml:space="preserve">הערות </t>
  </si>
  <si>
    <t>ביוון אין אפשרות למסלול יחיד של ניכוי הוצאות, לכן סכום ההכנסות ברוטו יחושב למס הכנסה ללא ניכוי של הוצאות ניהול או הוצאות דומות.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</si>
</sst>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-[$€-2]\ * #,##0_-;\-[$€-2]\ * #,##0_-;_-[$€-2]\ * &quot;-&quot;??_-;_-@_-"/>
    <numFmt numFmtId="166" formatCode="_ [$€-2]\ * #,##0_ ;_ [$€-2]\ * \-#,##0_ ;_ [$€-2]\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4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2" fillId="4" borderId="0" applyNumberFormat="0" applyBorder="0" applyAlignment="0" applyProtection="0"/>
    <xf numFmtId="0" fontId="6" fillId="3" borderId="14" applyNumberFormat="0" applyAlignment="0" applyProtection="0"/>
  </cellStyleXfs>
  <cellXfs count="55">
    <xf numFmtId="0" fontId="0" fillId="0" borderId="0" xfId="0"/>
    <xf numFmtId="0" fontId="3" fillId="2" borderId="5" xfId="1" applyBorder="1" applyProtection="1">
      <protection locked="0"/>
    </xf>
    <xf numFmtId="0" fontId="3" fillId="2" borderId="4" xfId="1" applyBorder="1" applyProtection="1">
      <protection locked="0"/>
    </xf>
    <xf numFmtId="0" fontId="2" fillId="4" borderId="0" xfId="3" applyBorder="1" applyProtection="1"/>
    <xf numFmtId="0" fontId="2" fillId="4" borderId="10" xfId="3" applyBorder="1" applyProtection="1"/>
    <xf numFmtId="0" fontId="1" fillId="4" borderId="0" xfId="3" applyFont="1" applyBorder="1" applyProtection="1"/>
    <xf numFmtId="0" fontId="2" fillId="4" borderId="9" xfId="3" applyBorder="1" applyProtection="1"/>
    <xf numFmtId="0" fontId="6" fillId="3" borderId="5" xfId="4" applyBorder="1" applyProtection="1"/>
    <xf numFmtId="165" fontId="2" fillId="4" borderId="0" xfId="3" applyNumberFormat="1" applyBorder="1" applyProtection="1"/>
    <xf numFmtId="165" fontId="2" fillId="4" borderId="10" xfId="3" applyNumberFormat="1" applyBorder="1" applyProtection="1"/>
    <xf numFmtId="10" fontId="2" fillId="4" borderId="5" xfId="3" applyNumberFormat="1" applyBorder="1" applyProtection="1"/>
    <xf numFmtId="165" fontId="2" fillId="4" borderId="12" xfId="3" applyNumberFormat="1" applyBorder="1" applyProtection="1"/>
    <xf numFmtId="165" fontId="2" fillId="4" borderId="13" xfId="3" applyNumberFormat="1" applyBorder="1" applyProtection="1"/>
    <xf numFmtId="9" fontId="2" fillId="4" borderId="9" xfId="3" applyNumberFormat="1" applyBorder="1" applyProtection="1"/>
    <xf numFmtId="0" fontId="2" fillId="4" borderId="7" xfId="3" applyBorder="1" applyProtection="1"/>
    <xf numFmtId="0" fontId="2" fillId="4" borderId="8" xfId="3" applyBorder="1" applyProtection="1"/>
    <xf numFmtId="166" fontId="2" fillId="4" borderId="0" xfId="3" applyNumberFormat="1" applyBorder="1" applyProtection="1"/>
    <xf numFmtId="166" fontId="2" fillId="4" borderId="10" xfId="3" applyNumberFormat="1" applyBorder="1" applyProtection="1"/>
    <xf numFmtId="9" fontId="2" fillId="4" borderId="11" xfId="3" applyNumberFormat="1" applyBorder="1" applyProtection="1"/>
    <xf numFmtId="0" fontId="2" fillId="4" borderId="12" xfId="3" applyBorder="1" applyProtection="1"/>
    <xf numFmtId="166" fontId="2" fillId="4" borderId="13" xfId="3" applyNumberFormat="1" applyBorder="1" applyProtection="1"/>
    <xf numFmtId="165" fontId="2" fillId="4" borderId="6" xfId="3" applyNumberFormat="1" applyBorder="1" applyProtection="1"/>
    <xf numFmtId="165" fontId="2" fillId="4" borderId="8" xfId="3" applyNumberFormat="1" applyBorder="1" applyProtection="1"/>
    <xf numFmtId="164" fontId="2" fillId="4" borderId="0" xfId="3" applyNumberFormat="1" applyBorder="1" applyProtection="1"/>
    <xf numFmtId="164" fontId="2" fillId="4" borderId="10" xfId="3" applyNumberFormat="1" applyBorder="1" applyProtection="1"/>
    <xf numFmtId="0" fontId="0" fillId="0" borderId="0" xfId="0" applyAlignment="1">
      <alignment horizontal="center" wrapText="1"/>
    </xf>
    <xf numFmtId="0" fontId="7" fillId="4" borderId="7" xfId="3" applyFont="1" applyBorder="1" applyAlignment="1" applyProtection="1">
      <alignment horizontal="center" vertical="center" wrapText="1"/>
    </xf>
    <xf numFmtId="0" fontId="7" fillId="4" borderId="6" xfId="3" applyFont="1" applyBorder="1" applyAlignment="1" applyProtection="1">
      <alignment horizontal="center" vertical="center" wrapText="1"/>
    </xf>
    <xf numFmtId="0" fontId="7" fillId="4" borderId="8" xfId="3" applyFont="1" applyBorder="1" applyAlignment="1" applyProtection="1">
      <alignment horizontal="center" vertical="center" wrapText="1"/>
    </xf>
    <xf numFmtId="0" fontId="7" fillId="4" borderId="9" xfId="3" applyFont="1" applyBorder="1" applyAlignment="1" applyProtection="1">
      <alignment horizontal="center" vertical="center" wrapText="1"/>
    </xf>
    <xf numFmtId="0" fontId="7" fillId="4" borderId="0" xfId="3" applyFont="1" applyBorder="1" applyAlignment="1" applyProtection="1">
      <alignment horizontal="center" vertical="center" wrapText="1"/>
    </xf>
    <xf numFmtId="0" fontId="7" fillId="4" borderId="10" xfId="3" applyFont="1" applyBorder="1" applyAlignment="1" applyProtection="1">
      <alignment horizontal="center" vertical="center" wrapText="1"/>
    </xf>
    <xf numFmtId="0" fontId="7" fillId="4" borderId="11" xfId="3" applyFont="1" applyBorder="1" applyAlignment="1" applyProtection="1">
      <alignment horizontal="center" vertical="center" wrapText="1"/>
    </xf>
    <xf numFmtId="0" fontId="7" fillId="4" borderId="12" xfId="3" applyFont="1" applyBorder="1" applyAlignment="1" applyProtection="1">
      <alignment horizontal="center" vertical="center" wrapText="1"/>
    </xf>
    <xf numFmtId="0" fontId="7" fillId="4" borderId="13" xfId="3" applyFont="1" applyBorder="1" applyAlignment="1" applyProtection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3" borderId="21" xfId="2" applyBorder="1" applyAlignment="1" applyProtection="1">
      <alignment horizontal="center" wrapText="1"/>
    </xf>
    <xf numFmtId="0" fontId="4" fillId="3" borderId="22" xfId="2" applyBorder="1" applyAlignment="1" applyProtection="1">
      <alignment horizontal="center" wrapText="1"/>
    </xf>
    <xf numFmtId="0" fontId="4" fillId="3" borderId="15" xfId="2" applyBorder="1" applyAlignment="1" applyProtection="1">
      <alignment horizontal="center" wrapText="1"/>
    </xf>
    <xf numFmtId="0" fontId="4" fillId="3" borderId="16" xfId="2" applyBorder="1" applyAlignment="1" applyProtection="1">
      <alignment horizontal="center" wrapText="1"/>
    </xf>
    <xf numFmtId="0" fontId="6" fillId="3" borderId="17" xfId="4" applyBorder="1" applyAlignment="1" applyProtection="1">
      <alignment horizontal="center"/>
    </xf>
    <xf numFmtId="0" fontId="6" fillId="3" borderId="18" xfId="4" applyBorder="1" applyAlignment="1" applyProtection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3" borderId="19" xfId="4" applyBorder="1" applyAlignment="1" applyProtection="1">
      <alignment horizontal="center"/>
    </xf>
    <xf numFmtId="0" fontId="6" fillId="3" borderId="20" xfId="4" applyBorder="1" applyAlignment="1" applyProtection="1">
      <alignment horizontal="center"/>
    </xf>
  </cellXfs>
  <cellStyles count="5">
    <cellStyle name="20% - Accent5" xfId="3" builtinId="46"/>
    <cellStyle name="Calculation" xfId="2" builtinId="22"/>
    <cellStyle name="Good" xfId="1" builtinId="26"/>
    <cellStyle name="Normal" xfId="0" builtinId="0"/>
    <cellStyle name="Output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38100</xdr:rowOff>
    </xdr:from>
    <xdr:to>
      <xdr:col>5</xdr:col>
      <xdr:colOff>679450</xdr:colOff>
      <xdr:row>5</xdr:row>
      <xdr:rowOff>123824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7CFF43A0-3258-4441-8C17-25353A1CF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" t="-804" r="4143" b="804"/>
        <a:stretch/>
      </xdr:blipFill>
      <xdr:spPr>
        <a:xfrm>
          <a:off x="9519634250" y="38100"/>
          <a:ext cx="3841750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rightToLeft="1" tabSelected="1" zoomScaleNormal="100" workbookViewId="0">
      <selection activeCell="D11" sqref="D11"/>
    </sheetView>
  </sheetViews>
  <sheetFormatPr defaultColWidth="8.7109375" defaultRowHeight="14.45"/>
  <cols>
    <col min="1" max="1" width="6.7109375" customWidth="1"/>
    <col min="2" max="2" width="13.42578125" bestFit="1" customWidth="1"/>
    <col min="3" max="3" width="9.5703125" customWidth="1"/>
    <col min="4" max="4" width="9.85546875" customWidth="1"/>
    <col min="5" max="5" width="12.42578125" customWidth="1"/>
    <col min="6" max="6" width="11.140625" customWidth="1"/>
    <col min="7" max="7" width="14.140625" bestFit="1" customWidth="1"/>
    <col min="9" max="9" width="56.42578125" customWidth="1"/>
  </cols>
  <sheetData>
    <row r="1" spans="1:6">
      <c r="A1" s="35"/>
      <c r="B1" s="36"/>
      <c r="C1" s="36"/>
      <c r="D1" s="36"/>
      <c r="E1" s="36"/>
      <c r="F1" s="37"/>
    </row>
    <row r="2" spans="1:6">
      <c r="A2" s="38"/>
      <c r="B2" s="39"/>
      <c r="C2" s="39"/>
      <c r="D2" s="39"/>
      <c r="E2" s="39"/>
      <c r="F2" s="40"/>
    </row>
    <row r="3" spans="1:6">
      <c r="A3" s="38"/>
      <c r="B3" s="39"/>
      <c r="C3" s="39"/>
      <c r="D3" s="39"/>
      <c r="E3" s="39"/>
      <c r="F3" s="40"/>
    </row>
    <row r="4" spans="1:6">
      <c r="A4" s="38"/>
      <c r="B4" s="39"/>
      <c r="C4" s="39"/>
      <c r="D4" s="39"/>
      <c r="E4" s="39"/>
      <c r="F4" s="40"/>
    </row>
    <row r="5" spans="1:6">
      <c r="A5" s="38"/>
      <c r="B5" s="39"/>
      <c r="C5" s="39"/>
      <c r="D5" s="39"/>
      <c r="E5" s="39"/>
      <c r="F5" s="40"/>
    </row>
    <row r="6" spans="1:6" ht="15" thickBot="1">
      <c r="A6" s="41"/>
      <c r="B6" s="42"/>
      <c r="C6" s="42"/>
      <c r="D6" s="42"/>
      <c r="E6" s="42"/>
      <c r="F6" s="43"/>
    </row>
    <row r="7" spans="1:6" ht="18.95" thickBot="1">
      <c r="A7" s="50" t="s">
        <v>0</v>
      </c>
      <c r="B7" s="51"/>
      <c r="C7" s="51"/>
      <c r="D7" s="51"/>
      <c r="E7" s="51"/>
      <c r="F7" s="52"/>
    </row>
    <row r="8" spans="1:6" ht="15" customHeight="1">
      <c r="A8" s="44" t="s">
        <v>1</v>
      </c>
      <c r="B8" s="45"/>
      <c r="C8" s="3"/>
      <c r="D8" s="3"/>
      <c r="E8" s="3"/>
      <c r="F8" s="4"/>
    </row>
    <row r="9" spans="1:6" ht="15" customHeight="1">
      <c r="A9" s="46"/>
      <c r="B9" s="47"/>
      <c r="C9" s="3"/>
      <c r="D9" s="5" t="s">
        <v>2</v>
      </c>
      <c r="E9" s="3"/>
      <c r="F9" s="4"/>
    </row>
    <row r="10" spans="1:6" ht="15.75" customHeight="1">
      <c r="A10" s="6"/>
      <c r="B10" s="3"/>
      <c r="C10" s="3"/>
      <c r="D10" s="7" t="s">
        <v>3</v>
      </c>
      <c r="E10" s="7" t="s">
        <v>4</v>
      </c>
      <c r="F10" s="7" t="s">
        <v>5</v>
      </c>
    </row>
    <row r="11" spans="1:6" ht="14.25" customHeight="1">
      <c r="A11" s="6"/>
      <c r="B11" s="48" t="s">
        <v>6</v>
      </c>
      <c r="C11" s="49"/>
      <c r="D11" s="2">
        <v>2500</v>
      </c>
      <c r="E11" s="1">
        <v>556</v>
      </c>
      <c r="F11" s="1">
        <v>33</v>
      </c>
    </row>
    <row r="12" spans="1:6" ht="14.25" customHeight="1" thickBot="1">
      <c r="A12" s="6"/>
      <c r="B12" s="48" t="s">
        <v>7</v>
      </c>
      <c r="C12" s="49"/>
      <c r="D12" s="8">
        <f>D11*12</f>
        <v>30000</v>
      </c>
      <c r="E12" s="8">
        <f>E11*12</f>
        <v>6672</v>
      </c>
      <c r="F12" s="9">
        <f>F11*12</f>
        <v>396</v>
      </c>
    </row>
    <row r="13" spans="1:6" ht="15" thickBot="1">
      <c r="A13" s="10">
        <v>3.5999999999999997E-2</v>
      </c>
      <c r="B13" s="48" t="s">
        <v>8</v>
      </c>
      <c r="C13" s="49"/>
      <c r="D13" s="11"/>
      <c r="E13" s="11"/>
      <c r="F13" s="12">
        <f>A13*F12</f>
        <v>14.255999999999998</v>
      </c>
    </row>
    <row r="14" spans="1:6">
      <c r="A14" s="13"/>
      <c r="B14" s="3"/>
      <c r="C14" s="3"/>
      <c r="D14" s="8"/>
      <c r="E14" s="8"/>
      <c r="F14" s="9"/>
    </row>
    <row r="15" spans="1:6">
      <c r="A15" s="13"/>
      <c r="B15" s="3"/>
      <c r="C15" s="3"/>
      <c r="D15" s="8"/>
      <c r="E15" s="8"/>
      <c r="F15" s="9"/>
    </row>
    <row r="16" spans="1:6" ht="15" thickBot="1">
      <c r="A16" s="6"/>
      <c r="B16" s="3"/>
      <c r="C16" s="3"/>
      <c r="D16" s="8"/>
      <c r="E16" s="8"/>
      <c r="F16" s="9"/>
    </row>
    <row r="17" spans="1:9" ht="15" thickBot="1">
      <c r="A17" s="14"/>
      <c r="B17" s="7" t="s">
        <v>9</v>
      </c>
      <c r="C17" s="15"/>
      <c r="D17" s="8"/>
      <c r="E17" s="8"/>
      <c r="F17" s="9"/>
    </row>
    <row r="18" spans="1:9">
      <c r="A18" s="13">
        <v>0.15</v>
      </c>
      <c r="B18" s="16">
        <v>12000</v>
      </c>
      <c r="C18" s="4">
        <v>0</v>
      </c>
      <c r="D18" s="8">
        <f>IF(D12&gt;$B$18,$B$18*$A$18,D12*$A$18)</f>
        <v>1800</v>
      </c>
      <c r="E18" s="8">
        <f>IF(E12&gt;$B$18,$B$18*$A$18,E12*$A$18)</f>
        <v>1000.8</v>
      </c>
      <c r="F18" s="9">
        <f>IF(F12&gt;$B$18,$B$18*$A$18,F12*$A$18)</f>
        <v>59.4</v>
      </c>
    </row>
    <row r="19" spans="1:9">
      <c r="A19" s="13">
        <v>0.35</v>
      </c>
      <c r="B19" s="16">
        <v>35000</v>
      </c>
      <c r="C19" s="17">
        <f>B18+1</f>
        <v>12001</v>
      </c>
      <c r="D19" s="8">
        <f>IF(D12&gt;$B$19,($B$19-$B$18)*$A$19,IF(D12&lt;$B$18,0,(D12-B18)*$A$19))</f>
        <v>6300</v>
      </c>
      <c r="E19" s="8">
        <f>IF(E12&gt;$B$19,($B$19-$B$18)*$A$19,IF(E12&lt;$B$18,0,(E12-#REF!)*$A$19))</f>
        <v>0</v>
      </c>
      <c r="F19" s="9">
        <f>IF(F12&gt;$B$19,($B$19-$B$18)*$A$19,IF(F12&lt;$B$18,0,(F12-#REF!)*$A$19))</f>
        <v>0</v>
      </c>
    </row>
    <row r="20" spans="1:9" ht="15" thickBot="1">
      <c r="A20" s="18">
        <v>0.45</v>
      </c>
      <c r="B20" s="19"/>
      <c r="C20" s="20">
        <f>B19+1</f>
        <v>35001</v>
      </c>
      <c r="D20" s="8">
        <f>IF(D12&gt;$B$19,(D12-$B$19)*$A$20,0)</f>
        <v>0</v>
      </c>
      <c r="E20" s="8">
        <f>IF(E12&gt;$B$19,(E12-$B$19)*$A$20,0)</f>
        <v>0</v>
      </c>
      <c r="F20" s="9">
        <f>IF(F12&gt;$B$19,(F12-$B$19)*$A$20,0)</f>
        <v>0</v>
      </c>
    </row>
    <row r="21" spans="1:9">
      <c r="A21" s="6"/>
      <c r="B21" s="3"/>
      <c r="C21" s="3"/>
      <c r="D21" s="8"/>
      <c r="E21" s="8"/>
      <c r="F21" s="9"/>
    </row>
    <row r="22" spans="1:9" ht="15" thickBot="1">
      <c r="A22" s="6"/>
      <c r="B22" s="3"/>
      <c r="C22" s="3"/>
      <c r="D22" s="8"/>
      <c r="E22" s="8"/>
      <c r="F22" s="9"/>
    </row>
    <row r="23" spans="1:9" ht="15" thickBot="1">
      <c r="A23" s="6"/>
      <c r="B23" s="53" t="s">
        <v>10</v>
      </c>
      <c r="C23" s="54"/>
      <c r="D23" s="21">
        <f>D13+D18+D19+D20</f>
        <v>8100</v>
      </c>
      <c r="E23" s="21">
        <f>E13+E18+E19+E20</f>
        <v>1000.8</v>
      </c>
      <c r="F23" s="22">
        <f>F13+F18+F19+F20</f>
        <v>73.655999999999992</v>
      </c>
    </row>
    <row r="24" spans="1:9" ht="15" thickBot="1">
      <c r="A24" s="6"/>
      <c r="B24" s="48" t="s">
        <v>11</v>
      </c>
      <c r="C24" s="49"/>
      <c r="D24" s="23">
        <f>D23/D12</f>
        <v>0.27</v>
      </c>
      <c r="E24" s="23">
        <f>E23/E12</f>
        <v>0.15</v>
      </c>
      <c r="F24" s="24">
        <f>F23/F12</f>
        <v>0.18599999999999997</v>
      </c>
    </row>
    <row r="25" spans="1:9" ht="15" thickBot="1">
      <c r="A25" s="6"/>
      <c r="B25" s="48" t="s">
        <v>12</v>
      </c>
      <c r="C25" s="49"/>
      <c r="D25" s="11">
        <f>D12-D23</f>
        <v>21900</v>
      </c>
      <c r="E25" s="11">
        <f>E12-E23</f>
        <v>5671.2</v>
      </c>
      <c r="F25" s="12">
        <f>F12-F23</f>
        <v>322.34399999999999</v>
      </c>
      <c r="I25" s="25"/>
    </row>
    <row r="26" spans="1:9" ht="15" thickBot="1">
      <c r="A26" s="6"/>
      <c r="B26" s="3"/>
      <c r="C26" s="3"/>
      <c r="D26" s="3"/>
      <c r="E26" s="3"/>
      <c r="F26" s="4"/>
      <c r="I26" s="25"/>
    </row>
    <row r="27" spans="1:9" ht="18.95" thickBot="1">
      <c r="A27" s="50" t="s">
        <v>13</v>
      </c>
      <c r="B27" s="51"/>
      <c r="C27" s="51"/>
      <c r="D27" s="51"/>
      <c r="E27" s="51"/>
      <c r="F27" s="52"/>
      <c r="I27" s="25"/>
    </row>
    <row r="28" spans="1:9" ht="14.25" customHeight="1">
      <c r="A28" s="26" t="s">
        <v>14</v>
      </c>
      <c r="B28" s="27"/>
      <c r="C28" s="27"/>
      <c r="D28" s="27"/>
      <c r="E28" s="27"/>
      <c r="F28" s="28"/>
    </row>
    <row r="29" spans="1:9" ht="15" customHeight="1">
      <c r="A29" s="29"/>
      <c r="B29" s="30"/>
      <c r="C29" s="30"/>
      <c r="D29" s="30"/>
      <c r="E29" s="30"/>
      <c r="F29" s="31"/>
    </row>
    <row r="30" spans="1:9" ht="15.75" customHeight="1">
      <c r="A30" s="32"/>
      <c r="B30" s="33"/>
      <c r="C30" s="33"/>
      <c r="D30" s="33"/>
      <c r="E30" s="33"/>
      <c r="F30" s="34"/>
    </row>
  </sheetData>
  <sheetProtection algorithmName="SHA-512" hashValue="WRlqU2senQanS0fzIr/LeJt9k5LTQVM9FSq62i6NIthph+fH9duY4vRQiX55M/naqo+waQmc5dz6Six16fbM3g==" saltValue="7AsOVGevZ+GsRe0bFf67Qw==" spinCount="100000" sheet="1" selectLockedCells="1"/>
  <mergeCells count="12">
    <mergeCell ref="I25:I27"/>
    <mergeCell ref="A28:F30"/>
    <mergeCell ref="A1:F6"/>
    <mergeCell ref="A8:B9"/>
    <mergeCell ref="B25:C25"/>
    <mergeCell ref="B11:C11"/>
    <mergeCell ref="B12:C12"/>
    <mergeCell ref="B13:C13"/>
    <mergeCell ref="A7:F7"/>
    <mergeCell ref="A27:F27"/>
    <mergeCell ref="B23:C23"/>
    <mergeCell ref="B24:C2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yaniv shoval</dc:creator>
  <cp:keywords/>
  <dc:description/>
  <cp:lastModifiedBy>Guest User</cp:lastModifiedBy>
  <cp:revision/>
  <dcterms:created xsi:type="dcterms:W3CDTF">2015-06-05T18:19:34Z</dcterms:created>
  <dcterms:modified xsi:type="dcterms:W3CDTF">2021-12-23T11:24:39Z</dcterms:modified>
  <cp:category/>
  <cp:contentStatus/>
</cp:coreProperties>
</file>